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AX LEVY\2023 Tax levy\"/>
    </mc:Choice>
  </mc:AlternateContent>
  <xr:revisionPtr revIDLastSave="0" documentId="8_{FB1A3AAE-888E-432F-9C74-904B13987690}" xr6:coauthVersionLast="47" xr6:coauthVersionMax="47" xr10:uidLastSave="{00000000-0000-0000-0000-000000000000}"/>
  <bookViews>
    <workbookView xWindow="-28920" yWindow="30" windowWidth="29040" windowHeight="15840" xr2:uid="{C241D7BA-6F2F-44E6-B505-2035C911C9B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3" i="1" l="1"/>
  <c r="B100" i="1"/>
  <c r="B63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8" i="1"/>
  <c r="B27" i="1"/>
  <c r="B26" i="1"/>
  <c r="B59" i="1" s="1"/>
  <c r="B23" i="1"/>
  <c r="B61" i="1" l="1"/>
  <c r="B64" i="1" s="1"/>
  <c r="B102" i="1" s="1"/>
  <c r="B104" i="1" s="1"/>
</calcChain>
</file>

<file path=xl/sharedStrings.xml><?xml version="1.0" encoding="utf-8"?>
<sst xmlns="http://schemas.openxmlformats.org/spreadsheetml/2006/main" count="99" uniqueCount="96">
  <si>
    <t>2023 BUDGET</t>
  </si>
  <si>
    <t>ROUTINE CARE</t>
  </si>
  <si>
    <t>OBSERVATION REVENUE</t>
  </si>
  <si>
    <t>PROCEDURE ROOM</t>
  </si>
  <si>
    <t>REHAB PHYSICAL THERAPY</t>
  </si>
  <si>
    <t>REHAB SPEECH THERAPY</t>
  </si>
  <si>
    <t>TRINITY PROGRAM REVENUE</t>
  </si>
  <si>
    <t>CENTRAL SUPPLY REVENUE</t>
  </si>
  <si>
    <t>EMERGENCY ROOM REVENUE</t>
  </si>
  <si>
    <t>LABORATORY REVENUE INHOUSE</t>
  </si>
  <si>
    <t>LABORATORY REVENUE SEND OUT</t>
  </si>
  <si>
    <t>BLOOD BANK REVENUE</t>
  </si>
  <si>
    <t>EKG REVENUE</t>
  </si>
  <si>
    <t>RADIOLOGY REVENUE</t>
  </si>
  <si>
    <t>CT REVENUE</t>
  </si>
  <si>
    <t>MRI REVENUE</t>
  </si>
  <si>
    <t>PHARMACY REVENUE-INCLUDES IV</t>
  </si>
  <si>
    <t>RESPIRATORY</t>
  </si>
  <si>
    <t>CROWELL CLINIC</t>
  </si>
  <si>
    <t>HARDEMAN CLINIC</t>
  </si>
  <si>
    <t>PROF FEES ER</t>
  </si>
  <si>
    <t>PROF FEES INPT/SWB/OBS</t>
  </si>
  <si>
    <t>TOTAL PATIENT REVENUE</t>
  </si>
  <si>
    <t>OTHER OPERATING REVENUE</t>
  </si>
  <si>
    <t>RE-HAB CONTRACT REVENUE</t>
  </si>
  <si>
    <t>HOSP MEDICAL RECORDS REVENUE</t>
  </si>
  <si>
    <t xml:space="preserve">HCC MEDICAL RECORDS REV </t>
  </si>
  <si>
    <t xml:space="preserve">FCC MEDICAL RECORDS REV </t>
  </si>
  <si>
    <t>FCC MISC REVENUE</t>
  </si>
  <si>
    <t>CAFETERIA OTHER REVENUE SALES</t>
  </si>
  <si>
    <t>TAX DISTRICT REVENUE</t>
  </si>
  <si>
    <t>340-B REVENUE</t>
  </si>
  <si>
    <t>UC PAYMENT/IGT</t>
  </si>
  <si>
    <t>MISCELLANEOUS REVENUE</t>
  </si>
  <si>
    <t>HOSP BAD DEBT RECOVERY</t>
  </si>
  <si>
    <t>HARDEMAN RHC BAD DEBT PYT</t>
  </si>
  <si>
    <t>HARDEMAN RHC PCIP PAYMENT</t>
  </si>
  <si>
    <t>FOARD CLINIC BAD DEBT PYT</t>
  </si>
  <si>
    <t>FOARD CLINIC INT/PENALTY INS</t>
  </si>
  <si>
    <t>INTEREST INCOME</t>
  </si>
  <si>
    <t>MCR/INS INTEREST INCOME</t>
  </si>
  <si>
    <t>INTEREST INCOME FOUNDATION</t>
  </si>
  <si>
    <t>COMMUNITY SERVICE REVENUE</t>
  </si>
  <si>
    <t>RENTAL/LEASE REVENUE</t>
  </si>
  <si>
    <t>TOBACCO SETTLEMENT</t>
  </si>
  <si>
    <t>DISPROPORTIONATE SHARE REV</t>
  </si>
  <si>
    <t>S.H.I.P. REVENUE</t>
  </si>
  <si>
    <t>UNCOMPENSATED TRAUMA GRANT</t>
  </si>
  <si>
    <t>MEDICAL SUPPLY REVENUE</t>
  </si>
  <si>
    <t>TELEPHONE- USF REBATE</t>
  </si>
  <si>
    <t>C.H.I.R.P. IGT</t>
  </si>
  <si>
    <t>R.A.P.P.S REV/IGT</t>
  </si>
  <si>
    <t>REBATE REVENUE</t>
  </si>
  <si>
    <t>RETURNED CHECK COLLECTION</t>
  </si>
  <si>
    <t>C.O.V.I.D. FUNDS TIER 2</t>
  </si>
  <si>
    <t>COVID FUNDS SHIP TEST/MIT</t>
  </si>
  <si>
    <t>HC RHC INS PENALTY/INT PYT REC</t>
  </si>
  <si>
    <t>TOTAL OTHER REVENUE</t>
  </si>
  <si>
    <t>TOTAL REVENUE</t>
  </si>
  <si>
    <t>DEDUCTIONS FROM REVENUE</t>
  </si>
  <si>
    <t>NET REVENUE</t>
  </si>
  <si>
    <t>EXPENSES</t>
  </si>
  <si>
    <t>NURSING EXPENSE</t>
  </si>
  <si>
    <t>REHAB EXPENSE PT</t>
  </si>
  <si>
    <t>REHAB SPEECH</t>
  </si>
  <si>
    <t>TRINITY PROGRAM EXPENSE</t>
  </si>
  <si>
    <t>CENTRAL SUPPLY</t>
  </si>
  <si>
    <t>EMERGENCY ROOM</t>
  </si>
  <si>
    <t>TRAUMA</t>
  </si>
  <si>
    <t>AMBULANCE SERVICE</t>
  </si>
  <si>
    <t>RESPIRATORY THERAPY</t>
  </si>
  <si>
    <t>LABORATORY</t>
  </si>
  <si>
    <t>LABORATORY SEND OUT EXP</t>
  </si>
  <si>
    <t>BLOOD</t>
  </si>
  <si>
    <t>RADIOLOGY EXP</t>
  </si>
  <si>
    <t>CT SCAN EXP</t>
  </si>
  <si>
    <t>MRI EXP</t>
  </si>
  <si>
    <t>PHARMACY</t>
  </si>
  <si>
    <t>IV EXPENSE</t>
  </si>
  <si>
    <t>MEDICAL RECORDS EXP</t>
  </si>
  <si>
    <t>DIETARY</t>
  </si>
  <si>
    <t>PLANT OPERATIONS</t>
  </si>
  <si>
    <t>HOUSEKEEPING</t>
  </si>
  <si>
    <t>BUSINESS OFFICE</t>
  </si>
  <si>
    <t>ADMINISTRATIVE SERVICES</t>
  </si>
  <si>
    <t>DEPRECIATION EXP</t>
  </si>
  <si>
    <t>EMPLOYEE 403 MATCH EXP</t>
  </si>
  <si>
    <t>DONATIONS</t>
  </si>
  <si>
    <t>SALES AND USE TAX</t>
  </si>
  <si>
    <t>SONT IGT EXP</t>
  </si>
  <si>
    <t>340B EXPENSE</t>
  </si>
  <si>
    <t>PROPERTY TAX EXP</t>
  </si>
  <si>
    <t>TOTAL EXPENSE</t>
  </si>
  <si>
    <t>REVENUE TO EXPENSE</t>
  </si>
  <si>
    <t>SONT INDIGENT SUPPORT HARRIS</t>
  </si>
  <si>
    <t>BUDGET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</si>
</sst>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44" fontId="0" fillId="0" borderId="0" xfId="1" applyFont="1"/>
    <xf numFmtId="44" fontId="0" fillId="2" borderId="0" xfId="1" applyFont="1" applyFill="1"/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KINGSTON%20FLASH%20DRIVE%20FILES\BUDGETS\2023%20BUDGET\2023%20BUDGET%20WORKSHEET%20USING%20FEB%2023.xlsx" TargetMode="External"/><Relationship Id="rId1" Type="http://schemas.openxmlformats.org/officeDocument/2006/relationships/externalLinkPath" Target="/BUDGETS/2023%20BUDGET/2023%20BUDGET%20WORKSHEET%20USING%20FEB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 2023"/>
      <sheetName val="BUDGET SUMMARY"/>
      <sheetName val="BUDGET BY LINE"/>
      <sheetName val="Sheet9"/>
      <sheetName val="REV ACCTS"/>
      <sheetName val="CONTRACTUALS"/>
      <sheetName val="MISC REVENUE"/>
      <sheetName val="EXPENSE"/>
      <sheetName val="OTHER"/>
    </sheetNames>
    <sheetDataSet>
      <sheetData sheetId="0"/>
      <sheetData sheetId="1"/>
      <sheetData sheetId="2"/>
      <sheetData sheetId="3"/>
      <sheetData sheetId="4">
        <row r="68">
          <cell r="I68">
            <v>-10688663.029999999</v>
          </cell>
        </row>
      </sheetData>
      <sheetData sheetId="5">
        <row r="76">
          <cell r="I76">
            <v>2581740.4700000007</v>
          </cell>
        </row>
      </sheetData>
      <sheetData sheetId="6">
        <row r="2">
          <cell r="J2">
            <v>-3200</v>
          </cell>
        </row>
        <row r="3">
          <cell r="J3">
            <v>-18000</v>
          </cell>
        </row>
        <row r="4">
          <cell r="J4">
            <v>-1800</v>
          </cell>
        </row>
        <row r="5">
          <cell r="J5">
            <v>-17000</v>
          </cell>
        </row>
        <row r="6">
          <cell r="J6">
            <v>-250</v>
          </cell>
        </row>
        <row r="7">
          <cell r="J7">
            <v>-15000</v>
          </cell>
        </row>
        <row r="8">
          <cell r="J8">
            <v>-75</v>
          </cell>
        </row>
        <row r="9">
          <cell r="J9">
            <v>-1214157</v>
          </cell>
        </row>
        <row r="10">
          <cell r="J10">
            <v>-660000</v>
          </cell>
        </row>
        <row r="11">
          <cell r="J11">
            <v>-25</v>
          </cell>
        </row>
        <row r="12">
          <cell r="J12">
            <v>-15000</v>
          </cell>
        </row>
        <row r="13">
          <cell r="J13">
            <v>-150000</v>
          </cell>
        </row>
        <row r="14">
          <cell r="J14">
            <v>-10500</v>
          </cell>
        </row>
        <row r="15">
          <cell r="J15">
            <v>-6000</v>
          </cell>
        </row>
        <row r="16">
          <cell r="J16">
            <v>-440000</v>
          </cell>
        </row>
        <row r="17">
          <cell r="J17">
            <v>-11000</v>
          </cell>
        </row>
        <row r="18">
          <cell r="J18">
            <v>40000</v>
          </cell>
        </row>
        <row r="19">
          <cell r="J19">
            <v>-104000</v>
          </cell>
        </row>
        <row r="20">
          <cell r="J20">
            <v>-262192.96000000002</v>
          </cell>
        </row>
        <row r="21">
          <cell r="J21"/>
        </row>
        <row r="22">
          <cell r="J22">
            <v>-32000</v>
          </cell>
        </row>
        <row r="23">
          <cell r="J23">
            <v>-25</v>
          </cell>
        </row>
        <row r="24">
          <cell r="J24">
            <v>-150</v>
          </cell>
        </row>
        <row r="26">
          <cell r="J26">
            <v>-2000</v>
          </cell>
        </row>
        <row r="27">
          <cell r="J27">
            <v>-650</v>
          </cell>
        </row>
        <row r="28">
          <cell r="J28">
            <v>-125</v>
          </cell>
        </row>
        <row r="29">
          <cell r="J29">
            <v>-8000</v>
          </cell>
        </row>
        <row r="30">
          <cell r="J30">
            <v>-4000</v>
          </cell>
        </row>
        <row r="31">
          <cell r="J31">
            <v>-33000</v>
          </cell>
        </row>
        <row r="32">
          <cell r="J32">
            <v>-1000</v>
          </cell>
        </row>
        <row r="33">
          <cell r="J33">
            <v>-300</v>
          </cell>
        </row>
      </sheetData>
      <sheetData sheetId="7"/>
      <sheetData sheetId="8">
        <row r="2">
          <cell r="I2">
            <v>-935</v>
          </cell>
        </row>
        <row r="3">
          <cell r="I3">
            <v>-284710.62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EA464-38BF-4D92-9553-DAE0A4780AA2}">
  <dimension ref="A1:B104"/>
  <sheetViews>
    <sheetView tabSelected="1" workbookViewId="0">
      <selection activeCell="G14" sqref="G14"/>
    </sheetView>
  </sheetViews>
  <sheetFormatPr defaultRowHeight="15" x14ac:dyDescent="0.25"/>
  <cols>
    <col min="1" max="1" width="31.28515625" bestFit="1" customWidth="1"/>
    <col min="2" max="2" width="16" style="2" bestFit="1" customWidth="1"/>
  </cols>
  <sheetData>
    <row r="1" spans="1:2" x14ac:dyDescent="0.25">
      <c r="A1" s="1" t="s">
        <v>0</v>
      </c>
    </row>
    <row r="2" spans="1:2" x14ac:dyDescent="0.25">
      <c r="A2" t="s">
        <v>1</v>
      </c>
      <c r="B2" s="2">
        <v>-255600</v>
      </c>
    </row>
    <row r="3" spans="1:2" x14ac:dyDescent="0.25">
      <c r="A3" t="s">
        <v>2</v>
      </c>
      <c r="B3" s="2">
        <v>-65375</v>
      </c>
    </row>
    <row r="4" spans="1:2" x14ac:dyDescent="0.25">
      <c r="A4" t="s">
        <v>3</v>
      </c>
      <c r="B4" s="2">
        <v>-110573.64</v>
      </c>
    </row>
    <row r="5" spans="1:2" x14ac:dyDescent="0.25">
      <c r="A5" t="s">
        <v>4</v>
      </c>
      <c r="B5" s="2">
        <v>-1212092</v>
      </c>
    </row>
    <row r="6" spans="1:2" x14ac:dyDescent="0.25">
      <c r="A6" t="s">
        <v>5</v>
      </c>
      <c r="B6" s="2">
        <v>-148219.16</v>
      </c>
    </row>
    <row r="7" spans="1:2" x14ac:dyDescent="0.25">
      <c r="A7" t="s">
        <v>6</v>
      </c>
      <c r="B7" s="2">
        <v>-1125000</v>
      </c>
    </row>
    <row r="8" spans="1:2" x14ac:dyDescent="0.25">
      <c r="A8" t="s">
        <v>7</v>
      </c>
      <c r="B8" s="2">
        <v>-45095.38</v>
      </c>
    </row>
    <row r="9" spans="1:2" x14ac:dyDescent="0.25">
      <c r="A9" t="s">
        <v>8</v>
      </c>
      <c r="B9" s="2">
        <v>-783256</v>
      </c>
    </row>
    <row r="10" spans="1:2" x14ac:dyDescent="0.25">
      <c r="A10" t="s">
        <v>9</v>
      </c>
      <c r="B10" s="2">
        <v>-2123575.4</v>
      </c>
    </row>
    <row r="11" spans="1:2" x14ac:dyDescent="0.25">
      <c r="A11" t="s">
        <v>10</v>
      </c>
      <c r="B11" s="2">
        <v>-42416.74</v>
      </c>
    </row>
    <row r="12" spans="1:2" x14ac:dyDescent="0.25">
      <c r="A12" t="s">
        <v>11</v>
      </c>
      <c r="B12" s="2">
        <v>-38328</v>
      </c>
    </row>
    <row r="13" spans="1:2" x14ac:dyDescent="0.25">
      <c r="A13" t="s">
        <v>12</v>
      </c>
      <c r="B13" s="2">
        <v>-48220</v>
      </c>
    </row>
    <row r="14" spans="1:2" x14ac:dyDescent="0.25">
      <c r="A14" t="s">
        <v>13</v>
      </c>
      <c r="B14" s="2">
        <v>-292402</v>
      </c>
    </row>
    <row r="15" spans="1:2" x14ac:dyDescent="0.25">
      <c r="A15" t="s">
        <v>14</v>
      </c>
      <c r="B15" s="2">
        <v>-1004006</v>
      </c>
    </row>
    <row r="16" spans="1:2" x14ac:dyDescent="0.25">
      <c r="A16" t="s">
        <v>15</v>
      </c>
      <c r="B16" s="2">
        <v>0</v>
      </c>
    </row>
    <row r="17" spans="1:2" x14ac:dyDescent="0.25">
      <c r="A17" t="s">
        <v>16</v>
      </c>
      <c r="B17" s="2">
        <v>-1540181.94</v>
      </c>
    </row>
    <row r="18" spans="1:2" x14ac:dyDescent="0.25">
      <c r="A18" t="s">
        <v>17</v>
      </c>
      <c r="B18" s="2">
        <v>-69781</v>
      </c>
    </row>
    <row r="19" spans="1:2" x14ac:dyDescent="0.25">
      <c r="A19" t="s">
        <v>18</v>
      </c>
      <c r="B19" s="2">
        <v>-195000</v>
      </c>
    </row>
    <row r="20" spans="1:2" x14ac:dyDescent="0.25">
      <c r="A20" t="s">
        <v>19</v>
      </c>
      <c r="B20" s="2">
        <v>-1181200.77</v>
      </c>
    </row>
    <row r="21" spans="1:2" x14ac:dyDescent="0.25">
      <c r="A21" t="s">
        <v>20</v>
      </c>
      <c r="B21" s="2">
        <v>-250000</v>
      </c>
    </row>
    <row r="22" spans="1:2" x14ac:dyDescent="0.25">
      <c r="A22" t="s">
        <v>21</v>
      </c>
      <c r="B22" s="2">
        <v>-158340</v>
      </c>
    </row>
    <row r="23" spans="1:2" x14ac:dyDescent="0.25">
      <c r="A23" s="1" t="s">
        <v>22</v>
      </c>
      <c r="B23" s="2">
        <f>SUM(B2:B22)</f>
        <v>-10688663.029999999</v>
      </c>
    </row>
    <row r="25" spans="1:2" x14ac:dyDescent="0.25">
      <c r="A25" s="1" t="s">
        <v>23</v>
      </c>
    </row>
    <row r="26" spans="1:2" x14ac:dyDescent="0.25">
      <c r="A26" t="s">
        <v>24</v>
      </c>
      <c r="B26" s="2">
        <f>'[1]MISC REVENUE'!J2</f>
        <v>-3200</v>
      </c>
    </row>
    <row r="27" spans="1:2" x14ac:dyDescent="0.25">
      <c r="A27" t="s">
        <v>25</v>
      </c>
      <c r="B27" s="2">
        <f>'[1]MISC REVENUE'!J4</f>
        <v>-1800</v>
      </c>
    </row>
    <row r="28" spans="1:2" x14ac:dyDescent="0.25">
      <c r="A28" t="s">
        <v>26</v>
      </c>
      <c r="B28" s="2">
        <f>'[1]MISC REVENUE'!J28</f>
        <v>-125</v>
      </c>
    </row>
    <row r="29" spans="1:2" x14ac:dyDescent="0.25">
      <c r="A29" t="s">
        <v>27</v>
      </c>
      <c r="B29" s="2">
        <f>'[1]MISC REVENUE'!J24</f>
        <v>-150</v>
      </c>
    </row>
    <row r="30" spans="1:2" x14ac:dyDescent="0.25">
      <c r="A30" t="s">
        <v>28</v>
      </c>
      <c r="B30" s="2">
        <v>-50</v>
      </c>
    </row>
    <row r="31" spans="1:2" x14ac:dyDescent="0.25">
      <c r="A31" t="s">
        <v>29</v>
      </c>
      <c r="B31" s="2">
        <f>'[1]MISC REVENUE'!J5</f>
        <v>-17000</v>
      </c>
    </row>
    <row r="32" spans="1:2" x14ac:dyDescent="0.25">
      <c r="A32" t="s">
        <v>30</v>
      </c>
      <c r="B32" s="2">
        <f>'[1]MISC REVENUE'!J9</f>
        <v>-1214157</v>
      </c>
    </row>
    <row r="33" spans="1:2" x14ac:dyDescent="0.25">
      <c r="A33" t="s">
        <v>31</v>
      </c>
      <c r="B33" s="2">
        <f>'[1]MISC REVENUE'!J10</f>
        <v>-660000</v>
      </c>
    </row>
    <row r="34" spans="1:2" x14ac:dyDescent="0.25">
      <c r="A34" t="s">
        <v>32</v>
      </c>
      <c r="B34" s="2">
        <f>'[1]MISC REVENUE'!J16</f>
        <v>-440000</v>
      </c>
    </row>
    <row r="35" spans="1:2" x14ac:dyDescent="0.25">
      <c r="A35" t="s">
        <v>33</v>
      </c>
      <c r="B35" s="2">
        <f>'[1]MISC REVENUE'!J21</f>
        <v>0</v>
      </c>
    </row>
    <row r="36" spans="1:2" x14ac:dyDescent="0.25">
      <c r="A36" t="s">
        <v>34</v>
      </c>
      <c r="B36" s="2">
        <f>'[1]MISC REVENUE'!J22</f>
        <v>-32000</v>
      </c>
    </row>
    <row r="37" spans="1:2" x14ac:dyDescent="0.25">
      <c r="A37" t="s">
        <v>35</v>
      </c>
      <c r="B37" s="2">
        <f>'[1]MISC REVENUE'!J29</f>
        <v>-8000</v>
      </c>
    </row>
    <row r="38" spans="1:2" x14ac:dyDescent="0.25">
      <c r="A38" t="s">
        <v>36</v>
      </c>
      <c r="B38" s="2">
        <f>'[1]MISC REVENUE'!J30</f>
        <v>-4000</v>
      </c>
    </row>
    <row r="39" spans="1:2" x14ac:dyDescent="0.25">
      <c r="A39" t="s">
        <v>37</v>
      </c>
      <c r="B39" s="2">
        <f>'[1]MISC REVENUE'!J26</f>
        <v>-2000</v>
      </c>
    </row>
    <row r="40" spans="1:2" x14ac:dyDescent="0.25">
      <c r="A40" t="s">
        <v>38</v>
      </c>
      <c r="B40" s="2">
        <f>'[1]MISC REVENUE'!J23</f>
        <v>-25</v>
      </c>
    </row>
    <row r="41" spans="1:2" x14ac:dyDescent="0.25">
      <c r="A41" t="s">
        <v>39</v>
      </c>
      <c r="B41" s="2">
        <f>'[1]MISC REVENUE'!J31</f>
        <v>-33000</v>
      </c>
    </row>
    <row r="42" spans="1:2" x14ac:dyDescent="0.25">
      <c r="A42" t="s">
        <v>40</v>
      </c>
      <c r="B42" s="2">
        <f>'[1]MISC REVENUE'!J32</f>
        <v>-1000</v>
      </c>
    </row>
    <row r="43" spans="1:2" x14ac:dyDescent="0.25">
      <c r="A43" t="s">
        <v>41</v>
      </c>
      <c r="B43" s="2">
        <f>'[1]MISC REVENUE'!J33</f>
        <v>-300</v>
      </c>
    </row>
    <row r="44" spans="1:2" x14ac:dyDescent="0.25">
      <c r="A44" t="s">
        <v>42</v>
      </c>
      <c r="B44" s="2">
        <f>'[1]MISC REVENUE'!J6</f>
        <v>-250</v>
      </c>
    </row>
    <row r="45" spans="1:2" x14ac:dyDescent="0.25">
      <c r="A45" t="s">
        <v>43</v>
      </c>
      <c r="B45" s="2">
        <v>0</v>
      </c>
    </row>
    <row r="46" spans="1:2" x14ac:dyDescent="0.25">
      <c r="A46" t="s">
        <v>44</v>
      </c>
      <c r="B46" s="2">
        <f>'[1]MISC REVENUE'!J12</f>
        <v>-15000</v>
      </c>
    </row>
    <row r="47" spans="1:2" x14ac:dyDescent="0.25">
      <c r="A47" t="s">
        <v>45</v>
      </c>
      <c r="B47" s="2">
        <f>'[1]MISC REVENUE'!J13</f>
        <v>-150000</v>
      </c>
    </row>
    <row r="48" spans="1:2" x14ac:dyDescent="0.25">
      <c r="A48" t="s">
        <v>46</v>
      </c>
      <c r="B48" s="2">
        <f>'[1]MISC REVENUE'!J14</f>
        <v>-10500</v>
      </c>
    </row>
    <row r="49" spans="1:2" x14ac:dyDescent="0.25">
      <c r="A49" t="s">
        <v>47</v>
      </c>
      <c r="B49" s="2">
        <f>'[1]MISC REVENUE'!J15</f>
        <v>-6000</v>
      </c>
    </row>
    <row r="50" spans="1:2" x14ac:dyDescent="0.25">
      <c r="A50" t="s">
        <v>48</v>
      </c>
      <c r="B50" s="2">
        <f>'[1]MISC REVENUE'!J8</f>
        <v>-75</v>
      </c>
    </row>
    <row r="51" spans="1:2" x14ac:dyDescent="0.25">
      <c r="A51" t="s">
        <v>49</v>
      </c>
      <c r="B51" s="2">
        <f>'[1]MISC REVENUE'!J3</f>
        <v>-18000</v>
      </c>
    </row>
    <row r="52" spans="1:2" x14ac:dyDescent="0.25">
      <c r="A52" t="s">
        <v>50</v>
      </c>
      <c r="B52" s="2">
        <f>'[1]MISC REVENUE'!J18</f>
        <v>40000</v>
      </c>
    </row>
    <row r="53" spans="1:2" x14ac:dyDescent="0.25">
      <c r="A53" t="s">
        <v>51</v>
      </c>
      <c r="B53" s="2">
        <f>'[1]MISC REVENUE'!J17</f>
        <v>-11000</v>
      </c>
    </row>
    <row r="54" spans="1:2" x14ac:dyDescent="0.25">
      <c r="A54" t="s">
        <v>52</v>
      </c>
      <c r="B54" s="2">
        <f>'[1]MISC REVENUE'!J7</f>
        <v>-15000</v>
      </c>
    </row>
    <row r="55" spans="1:2" x14ac:dyDescent="0.25">
      <c r="A55" t="s">
        <v>53</v>
      </c>
      <c r="B55" s="2">
        <f>'[1]MISC REVENUE'!J11</f>
        <v>-25</v>
      </c>
    </row>
    <row r="56" spans="1:2" x14ac:dyDescent="0.25">
      <c r="A56" t="s">
        <v>54</v>
      </c>
      <c r="B56" s="2">
        <f>'[1]MISC REVENUE'!J20</f>
        <v>-262192.96000000002</v>
      </c>
    </row>
    <row r="57" spans="1:2" x14ac:dyDescent="0.25">
      <c r="A57" t="s">
        <v>55</v>
      </c>
      <c r="B57" s="2">
        <f>'[1]MISC REVENUE'!J19</f>
        <v>-104000</v>
      </c>
    </row>
    <row r="58" spans="1:2" x14ac:dyDescent="0.25">
      <c r="A58" t="s">
        <v>56</v>
      </c>
      <c r="B58" s="2">
        <f>'[1]MISC REVENUE'!J27</f>
        <v>-650</v>
      </c>
    </row>
    <row r="59" spans="1:2" x14ac:dyDescent="0.25">
      <c r="A59" s="1" t="s">
        <v>57</v>
      </c>
      <c r="B59" s="3">
        <f>SUM(B26:B58)</f>
        <v>-2969499.96</v>
      </c>
    </row>
    <row r="60" spans="1:2" x14ac:dyDescent="0.25">
      <c r="B60" s="4"/>
    </row>
    <row r="61" spans="1:2" x14ac:dyDescent="0.25">
      <c r="A61" t="s">
        <v>58</v>
      </c>
      <c r="B61" s="4">
        <f>B23+B59</f>
        <v>-13658162.989999998</v>
      </c>
    </row>
    <row r="63" spans="1:2" x14ac:dyDescent="0.25">
      <c r="A63" t="s">
        <v>59</v>
      </c>
      <c r="B63" s="2">
        <f>[1]CONTRACTUALS!I76</f>
        <v>2581740.4700000007</v>
      </c>
    </row>
    <row r="64" spans="1:2" x14ac:dyDescent="0.25">
      <c r="A64" t="s">
        <v>60</v>
      </c>
      <c r="B64" s="2">
        <f>SUM(B61:B63)</f>
        <v>-11076422.519999998</v>
      </c>
    </row>
    <row r="66" spans="1:2" x14ac:dyDescent="0.25">
      <c r="A66" s="1" t="s">
        <v>61</v>
      </c>
    </row>
    <row r="67" spans="1:2" x14ac:dyDescent="0.25">
      <c r="A67" t="s">
        <v>62</v>
      </c>
      <c r="B67" s="2">
        <v>1847019.84</v>
      </c>
    </row>
    <row r="68" spans="1:2" x14ac:dyDescent="0.25">
      <c r="A68" t="s">
        <v>63</v>
      </c>
      <c r="B68" s="2">
        <v>710551.46</v>
      </c>
    </row>
    <row r="69" spans="1:2" x14ac:dyDescent="0.25">
      <c r="A69" t="s">
        <v>64</v>
      </c>
      <c r="B69" s="2">
        <v>79771.3</v>
      </c>
    </row>
    <row r="70" spans="1:2" x14ac:dyDescent="0.25">
      <c r="A70" t="s">
        <v>65</v>
      </c>
      <c r="B70" s="2">
        <v>290164.86</v>
      </c>
    </row>
    <row r="71" spans="1:2" x14ac:dyDescent="0.25">
      <c r="A71" t="s">
        <v>18</v>
      </c>
      <c r="B71" s="2">
        <v>204665.64</v>
      </c>
    </row>
    <row r="72" spans="1:2" x14ac:dyDescent="0.25">
      <c r="A72" t="s">
        <v>19</v>
      </c>
      <c r="B72" s="2">
        <v>1329032.56</v>
      </c>
    </row>
    <row r="73" spans="1:2" x14ac:dyDescent="0.25">
      <c r="A73" t="s">
        <v>66</v>
      </c>
      <c r="B73" s="2">
        <v>131827.6</v>
      </c>
    </row>
    <row r="74" spans="1:2" x14ac:dyDescent="0.25">
      <c r="A74" t="s">
        <v>67</v>
      </c>
      <c r="B74" s="2">
        <v>833490.1</v>
      </c>
    </row>
    <row r="75" spans="1:2" x14ac:dyDescent="0.25">
      <c r="A75" t="s">
        <v>68</v>
      </c>
      <c r="B75" s="2">
        <v>15653.32</v>
      </c>
    </row>
    <row r="76" spans="1:2" x14ac:dyDescent="0.25">
      <c r="A76" t="s">
        <v>3</v>
      </c>
      <c r="B76" s="2">
        <v>450.54</v>
      </c>
    </row>
    <row r="77" spans="1:2" x14ac:dyDescent="0.25">
      <c r="A77" t="s">
        <v>69</v>
      </c>
      <c r="B77" s="2">
        <v>2650</v>
      </c>
    </row>
    <row r="78" spans="1:2" x14ac:dyDescent="0.25">
      <c r="A78" t="s">
        <v>70</v>
      </c>
      <c r="B78" s="2">
        <v>30181.14</v>
      </c>
    </row>
    <row r="79" spans="1:2" x14ac:dyDescent="0.25">
      <c r="A79" t="s">
        <v>71</v>
      </c>
      <c r="B79" s="2">
        <v>781430.12</v>
      </c>
    </row>
    <row r="80" spans="1:2" x14ac:dyDescent="0.25">
      <c r="A80" t="s">
        <v>72</v>
      </c>
      <c r="B80" s="2">
        <v>6000</v>
      </c>
    </row>
    <row r="81" spans="1:2" x14ac:dyDescent="0.25">
      <c r="A81" t="s">
        <v>73</v>
      </c>
      <c r="B81" s="2">
        <v>15000</v>
      </c>
    </row>
    <row r="82" spans="1:2" x14ac:dyDescent="0.25">
      <c r="A82" t="s">
        <v>74</v>
      </c>
      <c r="B82" s="2">
        <v>291648.18</v>
      </c>
    </row>
    <row r="83" spans="1:2" x14ac:dyDescent="0.25">
      <c r="A83" t="s">
        <v>75</v>
      </c>
      <c r="B83" s="2">
        <v>50750</v>
      </c>
    </row>
    <row r="84" spans="1:2" x14ac:dyDescent="0.25">
      <c r="A84" t="s">
        <v>76</v>
      </c>
      <c r="B84" s="2">
        <v>2500</v>
      </c>
    </row>
    <row r="85" spans="1:2" x14ac:dyDescent="0.25">
      <c r="A85" t="s">
        <v>77</v>
      </c>
      <c r="B85" s="2">
        <v>518958.46</v>
      </c>
    </row>
    <row r="86" spans="1:2" x14ac:dyDescent="0.25">
      <c r="A86" t="s">
        <v>78</v>
      </c>
      <c r="B86" s="2">
        <v>16000</v>
      </c>
    </row>
    <row r="87" spans="1:2" x14ac:dyDescent="0.25">
      <c r="A87" t="s">
        <v>79</v>
      </c>
      <c r="B87" s="2">
        <v>144616.14000000001</v>
      </c>
    </row>
    <row r="88" spans="1:2" x14ac:dyDescent="0.25">
      <c r="A88" t="s">
        <v>80</v>
      </c>
      <c r="B88" s="2">
        <v>186583</v>
      </c>
    </row>
    <row r="89" spans="1:2" x14ac:dyDescent="0.25">
      <c r="A89" t="s">
        <v>81</v>
      </c>
      <c r="B89" s="2">
        <v>361318.74</v>
      </c>
    </row>
    <row r="90" spans="1:2" x14ac:dyDescent="0.25">
      <c r="A90" t="s">
        <v>82</v>
      </c>
      <c r="B90" s="2">
        <v>260080.8</v>
      </c>
    </row>
    <row r="91" spans="1:2" x14ac:dyDescent="0.25">
      <c r="A91" t="s">
        <v>83</v>
      </c>
      <c r="B91" s="2">
        <v>453996.56</v>
      </c>
    </row>
    <row r="92" spans="1:2" x14ac:dyDescent="0.25">
      <c r="A92" t="s">
        <v>84</v>
      </c>
      <c r="B92" s="2">
        <v>1410995.66</v>
      </c>
    </row>
    <row r="93" spans="1:2" x14ac:dyDescent="0.25">
      <c r="A93" t="s">
        <v>85</v>
      </c>
      <c r="B93" s="2">
        <v>332339.28000000003</v>
      </c>
    </row>
    <row r="94" spans="1:2" x14ac:dyDescent="0.25">
      <c r="A94" t="s">
        <v>86</v>
      </c>
      <c r="B94" s="2">
        <v>55396.14</v>
      </c>
    </row>
    <row r="95" spans="1:2" x14ac:dyDescent="0.25">
      <c r="A95" t="s">
        <v>87</v>
      </c>
      <c r="B95" s="2">
        <v>-935</v>
      </c>
    </row>
    <row r="96" spans="1:2" x14ac:dyDescent="0.25">
      <c r="A96" t="s">
        <v>88</v>
      </c>
      <c r="B96" s="2">
        <v>1600</v>
      </c>
    </row>
    <row r="97" spans="1:2" x14ac:dyDescent="0.25">
      <c r="A97" t="s">
        <v>89</v>
      </c>
      <c r="B97" s="2">
        <v>0</v>
      </c>
    </row>
    <row r="98" spans="1:2" x14ac:dyDescent="0.25">
      <c r="A98" t="s">
        <v>90</v>
      </c>
      <c r="B98" s="2">
        <v>843000</v>
      </c>
    </row>
    <row r="99" spans="1:2" x14ac:dyDescent="0.25">
      <c r="A99" t="s">
        <v>91</v>
      </c>
      <c r="B99" s="2">
        <v>28550</v>
      </c>
    </row>
    <row r="100" spans="1:2" x14ac:dyDescent="0.25">
      <c r="A100" s="1" t="s">
        <v>92</v>
      </c>
      <c r="B100" s="2">
        <f>SUM(B67:B99)</f>
        <v>11235286.439999999</v>
      </c>
    </row>
    <row r="102" spans="1:2" x14ac:dyDescent="0.25">
      <c r="A102" t="s">
        <v>93</v>
      </c>
      <c r="B102" s="2">
        <f>B64+B100</f>
        <v>158863.92000000179</v>
      </c>
    </row>
    <row r="103" spans="1:2" x14ac:dyDescent="0.25">
      <c r="A103" t="s">
        <v>94</v>
      </c>
      <c r="B103" s="2">
        <f>[1]OTHER!I3</f>
        <v>-284710.62</v>
      </c>
    </row>
    <row r="104" spans="1:2" x14ac:dyDescent="0.25">
      <c r="A104" t="s">
        <v>95</v>
      </c>
      <c r="B104" s="2">
        <f>B102+B103</f>
        <v>-125846.69999999821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Betts</dc:creator>
  <cp:lastModifiedBy>Tracy Betts</cp:lastModifiedBy>
  <dcterms:created xsi:type="dcterms:W3CDTF">2023-07-31T19:38:14Z</dcterms:created>
  <dcterms:modified xsi:type="dcterms:W3CDTF">2023-07-31T19:46:48Z</dcterms:modified>
</cp:coreProperties>
</file>